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oktatas\2019-2020-1\e-ArchInf1\Gy-Excel-SzamarhatCsarnok\"/>
    </mc:Choice>
  </mc:AlternateContent>
  <bookViews>
    <workbookView xWindow="0" yWindow="0" windowWidth="16050" windowHeight="11820"/>
  </bookViews>
  <sheets>
    <sheet name="Sheet1" sheetId="1" r:id="rId1"/>
  </sheets>
  <definedNames>
    <definedName name="angle">Sheet1!$E:$E</definedName>
    <definedName name="b">Sheet1!$B$5</definedName>
    <definedName name="fx">Sheet1!$C:$C</definedName>
    <definedName name="h">Sheet1!$B$4</definedName>
    <definedName name="i">Sheet1!$A:$A</definedName>
    <definedName name="j">Sheet1!$D:$D</definedName>
    <definedName name="n">Sheet1!$B$6</definedName>
    <definedName name="rr">Sheet1!$G$4</definedName>
    <definedName name="solver_adj" localSheetId="0" hidden="1">Sheet1!$A$2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Sheet1!$E$2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x">Sheet1!$B:$B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B6" i="1"/>
  <c r="B21" i="1" s="1"/>
  <c r="C21" i="1" l="1"/>
  <c r="H21" i="1" s="1"/>
  <c r="B16" i="1"/>
  <c r="B13" i="1"/>
  <c r="B25" i="1"/>
  <c r="B28" i="1"/>
  <c r="B27" i="1"/>
  <c r="B10" i="1"/>
  <c r="B20" i="1"/>
  <c r="B12" i="1"/>
  <c r="B24" i="1"/>
  <c r="B15" i="1"/>
  <c r="B11" i="1"/>
  <c r="B26" i="1"/>
  <c r="B30" i="1"/>
  <c r="B22" i="1"/>
  <c r="B2" i="1"/>
  <c r="C2" i="1" s="1"/>
  <c r="B14" i="1"/>
  <c r="B19" i="1"/>
  <c r="B23" i="1"/>
  <c r="B18" i="1"/>
  <c r="B17" i="1"/>
  <c r="B29" i="1"/>
  <c r="E2" i="1"/>
  <c r="C27" i="1" l="1"/>
  <c r="H27" i="1"/>
  <c r="C25" i="1"/>
  <c r="H25" i="1"/>
  <c r="C30" i="1"/>
  <c r="H30" i="1"/>
  <c r="C15" i="1"/>
  <c r="H15" i="1" s="1"/>
  <c r="C29" i="1"/>
  <c r="H29" i="1"/>
  <c r="C17" i="1"/>
  <c r="H17" i="1"/>
  <c r="C18" i="1"/>
  <c r="H18" i="1"/>
  <c r="C23" i="1"/>
  <c r="H23" i="1" s="1"/>
  <c r="C19" i="1"/>
  <c r="H19" i="1"/>
  <c r="C16" i="1"/>
  <c r="H16" i="1"/>
  <c r="C10" i="1"/>
  <c r="H10" i="1" s="1"/>
  <c r="C28" i="1"/>
  <c r="H28" i="1" s="1"/>
  <c r="C11" i="1"/>
  <c r="H11" i="1"/>
  <c r="C13" i="1"/>
  <c r="H13" i="1" s="1"/>
  <c r="C24" i="1"/>
  <c r="H24" i="1"/>
  <c r="C14" i="1"/>
  <c r="H14" i="1" s="1"/>
  <c r="C12" i="1"/>
  <c r="H12" i="1" s="1"/>
  <c r="C22" i="1"/>
  <c r="H22" i="1" s="1"/>
  <c r="C26" i="1"/>
  <c r="H26" i="1"/>
  <c r="C20" i="1"/>
  <c r="H20" i="1" s="1"/>
  <c r="G4" i="1" l="1"/>
  <c r="F21" i="1" l="1"/>
  <c r="F24" i="1"/>
  <c r="F22" i="1"/>
  <c r="G17" i="1"/>
  <c r="G15" i="1"/>
  <c r="F12" i="1"/>
  <c r="F10" i="1"/>
  <c r="F20" i="1"/>
  <c r="F16" i="1"/>
  <c r="F14" i="1"/>
  <c r="G13" i="1"/>
  <c r="F19" i="1"/>
  <c r="F23" i="1"/>
  <c r="F11" i="1"/>
  <c r="G10" i="1"/>
  <c r="F15" i="1"/>
  <c r="G19" i="1"/>
  <c r="G22" i="1"/>
  <c r="G14" i="1"/>
  <c r="G11" i="1"/>
  <c r="G20" i="1"/>
  <c r="G12" i="1"/>
  <c r="F17" i="1"/>
  <c r="G16" i="1"/>
  <c r="G18" i="1"/>
  <c r="F13" i="1"/>
  <c r="F18" i="1"/>
  <c r="G23" i="1"/>
  <c r="G24" i="1"/>
  <c r="G21" i="1"/>
</calcChain>
</file>

<file path=xl/sharedStrings.xml><?xml version="1.0" encoding="utf-8"?>
<sst xmlns="http://schemas.openxmlformats.org/spreadsheetml/2006/main" count="21" uniqueCount="20">
  <si>
    <t>h=</t>
  </si>
  <si>
    <t>b=</t>
  </si>
  <si>
    <t>x</t>
  </si>
  <si>
    <t>i</t>
  </si>
  <si>
    <t>n=</t>
  </si>
  <si>
    <t>i/n*b</t>
  </si>
  <si>
    <t>f(x)</t>
  </si>
  <si>
    <t>h/4*( 2 + (1-2*ABS(x)/b)^3 + (1-2*ABS(x)/b) )</t>
  </si>
  <si>
    <t>j</t>
  </si>
  <si>
    <t>rr=</t>
  </si>
  <si>
    <t>y</t>
  </si>
  <si>
    <t>COS(angle)*rr</t>
  </si>
  <si>
    <t>SIN(angle)*rr</t>
  </si>
  <si>
    <t>j/14*PI()</t>
  </si>
  <si>
    <t>circle</t>
  </si>
  <si>
    <t>angle</t>
  </si>
  <si>
    <t>distance</t>
  </si>
  <si>
    <t>SQRT(x^2+fx^2)</t>
  </si>
  <si>
    <t>MIN(H8:H28)</t>
  </si>
  <si>
    <t>Solver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</si>
</sst>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0" xfId="0" applyFont="1" applyFill="1" applyAlignment="1">
      <alignment horizontal="left"/>
    </xf>
    <xf numFmtId="2" fontId="0" fillId="2" borderId="0" xfId="0" applyNumberFormat="1" applyFill="1"/>
    <xf numFmtId="2" fontId="0" fillId="4" borderId="0" xfId="0" applyNumberFormat="1" applyFill="1"/>
    <xf numFmtId="0" fontId="0" fillId="6" borderId="0" xfId="0" applyFill="1"/>
    <xf numFmtId="2" fontId="0" fillId="6" borderId="0" xfId="0" applyNumberFormat="1" applyFill="1"/>
    <xf numFmtId="0" fontId="0" fillId="5" borderId="0" xfId="0" applyFill="1" applyAlignment="1">
      <alignment horizontal="centerContinuous"/>
    </xf>
    <xf numFmtId="1" fontId="0" fillId="8" borderId="0" xfId="0" applyNumberFormat="1" applyFill="1"/>
    <xf numFmtId="0" fontId="2" fillId="0" borderId="0" xfId="0" applyFont="1" applyAlignment="1">
      <alignment horizontal="right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Continuous"/>
    </xf>
    <xf numFmtId="164" fontId="0" fillId="2" borderId="0" xfId="0" applyNumberFormat="1" applyFill="1"/>
    <xf numFmtId="164" fontId="0" fillId="5" borderId="0" xfId="0" applyNumberFormat="1" applyFill="1"/>
    <xf numFmtId="0" fontId="0" fillId="6" borderId="1" xfId="0" applyFill="1" applyBorder="1"/>
    <xf numFmtId="2" fontId="0" fillId="4" borderId="2" xfId="0" applyNumberFormat="1" applyFill="1" applyBorder="1"/>
    <xf numFmtId="2" fontId="0" fillId="2" borderId="2" xfId="0" applyNumberFormat="1" applyFill="1" applyBorder="1"/>
    <xf numFmtId="0" fontId="0" fillId="0" borderId="2" xfId="0" applyBorder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3" fillId="4" borderId="0" xfId="0" applyFont="1" applyFill="1" applyAlignment="1">
      <alignment horizontal="center"/>
    </xf>
    <xf numFmtId="164" fontId="0" fillId="5" borderId="3" xfId="0" applyNumberFormat="1" applyFill="1" applyBorder="1"/>
    <xf numFmtId="0" fontId="3" fillId="0" borderId="0" xfId="0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611111111111113E-2"/>
          <c:y val="5.0925925925925923E-2"/>
          <c:w val="0.91027077865266837"/>
          <c:h val="0.8416746864975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Sheet1!$C$9</c:f>
              <c:strCache>
                <c:ptCount val="1"/>
                <c:pt idx="0">
                  <c:v>f(x)</c:v>
                </c:pt>
              </c:strCache>
            </c:strRef>
          </c:tx>
          <c:spPr>
            <a:ln w="31750" cap="rnd" cmpd="dbl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Sheet1!$B$10:$B$30</c:f>
              <c:numCache>
                <c:formatCode>0.00</c:formatCode>
                <c:ptCount val="21"/>
                <c:pt idx="0">
                  <c:v>-6</c:v>
                </c:pt>
                <c:pt idx="1">
                  <c:v>-5.4</c:v>
                </c:pt>
                <c:pt idx="2">
                  <c:v>-4.8000000000000007</c:v>
                </c:pt>
                <c:pt idx="3">
                  <c:v>-4.1999999999999993</c:v>
                </c:pt>
                <c:pt idx="4">
                  <c:v>-3.5999999999999996</c:v>
                </c:pt>
                <c:pt idx="5">
                  <c:v>-3</c:v>
                </c:pt>
                <c:pt idx="6">
                  <c:v>-2.4000000000000004</c:v>
                </c:pt>
                <c:pt idx="7">
                  <c:v>-1.7999999999999998</c:v>
                </c:pt>
                <c:pt idx="8">
                  <c:v>-1.2000000000000002</c:v>
                </c:pt>
                <c:pt idx="9">
                  <c:v>-0.60000000000000009</c:v>
                </c:pt>
                <c:pt idx="10">
                  <c:v>0</c:v>
                </c:pt>
                <c:pt idx="11">
                  <c:v>0.60000000000000009</c:v>
                </c:pt>
                <c:pt idx="12">
                  <c:v>1.2000000000000002</c:v>
                </c:pt>
                <c:pt idx="13">
                  <c:v>1.7999999999999998</c:v>
                </c:pt>
                <c:pt idx="14">
                  <c:v>2.4000000000000004</c:v>
                </c:pt>
                <c:pt idx="15">
                  <c:v>3</c:v>
                </c:pt>
                <c:pt idx="16">
                  <c:v>3.5999999999999996</c:v>
                </c:pt>
                <c:pt idx="17">
                  <c:v>4.1999999999999993</c:v>
                </c:pt>
                <c:pt idx="18">
                  <c:v>4.8000000000000007</c:v>
                </c:pt>
                <c:pt idx="19">
                  <c:v>5.4</c:v>
                </c:pt>
                <c:pt idx="20">
                  <c:v>6</c:v>
                </c:pt>
              </c:numCache>
            </c:numRef>
          </c:xVal>
          <c:yVal>
            <c:numRef>
              <c:f>Sheet1!$C$10:$C$30</c:f>
              <c:numCache>
                <c:formatCode>0.00</c:formatCode>
                <c:ptCount val="21"/>
                <c:pt idx="0">
                  <c:v>0</c:v>
                </c:pt>
                <c:pt idx="1">
                  <c:v>1.204</c:v>
                </c:pt>
                <c:pt idx="2">
                  <c:v>2.0719999999999987</c:v>
                </c:pt>
                <c:pt idx="3">
                  <c:v>2.6880000000000006</c:v>
                </c:pt>
                <c:pt idx="4">
                  <c:v>3.1360000000000001</c:v>
                </c:pt>
                <c:pt idx="5">
                  <c:v>3.5</c:v>
                </c:pt>
                <c:pt idx="6">
                  <c:v>3.8639999999999994</c:v>
                </c:pt>
                <c:pt idx="7">
                  <c:v>4.3120000000000003</c:v>
                </c:pt>
                <c:pt idx="8">
                  <c:v>4.9279999999999999</c:v>
                </c:pt>
                <c:pt idx="9">
                  <c:v>5.7959999999999994</c:v>
                </c:pt>
                <c:pt idx="10">
                  <c:v>7</c:v>
                </c:pt>
                <c:pt idx="11">
                  <c:v>5.7959999999999994</c:v>
                </c:pt>
                <c:pt idx="12">
                  <c:v>4.9279999999999999</c:v>
                </c:pt>
                <c:pt idx="13">
                  <c:v>4.3120000000000003</c:v>
                </c:pt>
                <c:pt idx="14">
                  <c:v>3.8639999999999994</c:v>
                </c:pt>
                <c:pt idx="15">
                  <c:v>3.5</c:v>
                </c:pt>
                <c:pt idx="16">
                  <c:v>3.1360000000000001</c:v>
                </c:pt>
                <c:pt idx="17">
                  <c:v>2.6880000000000006</c:v>
                </c:pt>
                <c:pt idx="18">
                  <c:v>2.0719999999999987</c:v>
                </c:pt>
                <c:pt idx="19">
                  <c:v>1.204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BC-4884-8798-002AA2F08731}"/>
            </c:ext>
          </c:extLst>
        </c:ser>
        <c:ser>
          <c:idx val="1"/>
          <c:order val="1"/>
          <c:tx>
            <c:strRef>
              <c:f>Sheet1!$F$8</c:f>
              <c:strCache>
                <c:ptCount val="1"/>
                <c:pt idx="0">
                  <c:v>circle</c:v>
                </c:pt>
              </c:strCache>
            </c:strRef>
          </c:tx>
          <c:spPr>
            <a:ln w="19050" cap="rnd" cmpd="sng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Sheet1!$F$10:$F$24</c:f>
              <c:numCache>
                <c:formatCode>General</c:formatCode>
                <c:ptCount val="15"/>
                <c:pt idx="0">
                  <c:v>4.5486806878478507</c:v>
                </c:pt>
                <c:pt idx="1">
                  <c:v>4.4346357661852869</c:v>
                </c:pt>
                <c:pt idx="2">
                  <c:v>4.0982196897798753</c:v>
                </c:pt>
                <c:pt idx="3">
                  <c:v>3.5563017654537825</c:v>
                </c:pt>
                <c:pt idx="4">
                  <c:v>2.8360560207849046</c:v>
                </c:pt>
                <c:pt idx="5">
                  <c:v>1.973598584895252</c:v>
                </c:pt>
                <c:pt idx="6">
                  <c:v>1.0121766749289545</c:v>
                </c:pt>
                <c:pt idx="7">
                  <c:v>2.7864045582947368E-16</c:v>
                </c:pt>
                <c:pt idx="8">
                  <c:v>-1.012176674928954</c:v>
                </c:pt>
                <c:pt idx="9">
                  <c:v>-1.9735985848952515</c:v>
                </c:pt>
                <c:pt idx="10">
                  <c:v>-2.8360560207849042</c:v>
                </c:pt>
                <c:pt idx="11">
                  <c:v>-3.5563017654537825</c:v>
                </c:pt>
                <c:pt idx="12">
                  <c:v>-4.0982196897798744</c:v>
                </c:pt>
                <c:pt idx="13">
                  <c:v>-4.4346357661852869</c:v>
                </c:pt>
                <c:pt idx="14">
                  <c:v>-4.5486806878478507</c:v>
                </c:pt>
              </c:numCache>
            </c:numRef>
          </c:xVal>
          <c:yVal>
            <c:numRef>
              <c:f>Sheet1!$G$10:$G$24</c:f>
              <c:numCache>
                <c:formatCode>General</c:formatCode>
                <c:ptCount val="15"/>
                <c:pt idx="0">
                  <c:v>0</c:v>
                </c:pt>
                <c:pt idx="1">
                  <c:v>1.0121766749289542</c:v>
                </c:pt>
                <c:pt idx="2">
                  <c:v>1.9735985848952518</c:v>
                </c:pt>
                <c:pt idx="3">
                  <c:v>2.8360560207849042</c:v>
                </c:pt>
                <c:pt idx="4">
                  <c:v>3.5563017654537825</c:v>
                </c:pt>
                <c:pt idx="5">
                  <c:v>4.0982196897798753</c:v>
                </c:pt>
                <c:pt idx="6">
                  <c:v>4.4346357661852869</c:v>
                </c:pt>
                <c:pt idx="7">
                  <c:v>4.5486806878478507</c:v>
                </c:pt>
                <c:pt idx="8">
                  <c:v>4.4346357661852869</c:v>
                </c:pt>
                <c:pt idx="9">
                  <c:v>4.0982196897798753</c:v>
                </c:pt>
                <c:pt idx="10">
                  <c:v>3.556301765453783</c:v>
                </c:pt>
                <c:pt idx="11">
                  <c:v>2.8360560207849046</c:v>
                </c:pt>
                <c:pt idx="12">
                  <c:v>1.9735985848952522</c:v>
                </c:pt>
                <c:pt idx="13">
                  <c:v>1.0121766749289549</c:v>
                </c:pt>
                <c:pt idx="14">
                  <c:v>5.5728091165894736E-16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BC-4884-8798-002AA2F08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931632"/>
        <c:axId val="444934960"/>
      </c:scatterChart>
      <c:valAx>
        <c:axId val="444931632"/>
        <c:scaling>
          <c:orientation val="minMax"/>
          <c:max val="7"/>
          <c:min val="-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4934960"/>
        <c:crosses val="autoZero"/>
        <c:crossBetween val="midCat"/>
        <c:majorUnit val="1"/>
      </c:valAx>
      <c:valAx>
        <c:axId val="444934960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49316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146958</xdr:rowOff>
    </xdr:from>
    <xdr:to>
      <xdr:col>5</xdr:col>
      <xdr:colOff>272143</xdr:colOff>
      <xdr:row>5</xdr:row>
      <xdr:rowOff>0</xdr:rowOff>
    </xdr:to>
    <xdr:pic>
      <xdr:nvPicPr>
        <xdr:cNvPr id="2" name="Picture 1" descr="http://epab.bme.hu/archinf1/Gy-Excel-SzamarhatCsarnok/keplet_201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86" y="560615"/>
          <a:ext cx="1703614" cy="435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426367</xdr:colOff>
      <xdr:row>0</xdr:row>
      <xdr:rowOff>160098</xdr:rowOff>
    </xdr:from>
    <xdr:to>
      <xdr:col>19</xdr:col>
      <xdr:colOff>98946</xdr:colOff>
      <xdr:row>17</xdr:row>
      <xdr:rowOff>45798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zoomScale="175" zoomScaleNormal="175" workbookViewId="0">
      <selection activeCell="G4" sqref="G4"/>
    </sheetView>
  </sheetViews>
  <sheetFormatPr defaultRowHeight="15" x14ac:dyDescent="0.25"/>
  <cols>
    <col min="1" max="1" width="8.7109375" customWidth="1"/>
    <col min="4" max="4" width="3.140625" bestFit="1" customWidth="1"/>
  </cols>
  <sheetData>
    <row r="1" spans="1:9" ht="15.75" thickBot="1" x14ac:dyDescent="0.3">
      <c r="E1" s="30" t="s">
        <v>19</v>
      </c>
    </row>
    <row r="2" spans="1:9" ht="16.5" thickTop="1" thickBot="1" x14ac:dyDescent="0.3">
      <c r="A2" s="20">
        <v>4.0911775386021088</v>
      </c>
      <c r="B2" s="21">
        <f>i/n*b</f>
        <v>2.4547065231612653</v>
      </c>
      <c r="C2" s="22">
        <f>h/4*( 2 + (1-2*ABS(x)/b)^3 + (1-2*ABS(x)/b) )</f>
        <v>3.8285969534340576</v>
      </c>
      <c r="D2" s="23"/>
      <c r="E2" s="29">
        <f>SQRT(x^2+fx^2)</f>
        <v>4.5479378565120054</v>
      </c>
      <c r="F2" s="31">
        <f>E2-H16</f>
        <v>-7.4283133584529537E-4</v>
      </c>
    </row>
    <row r="3" spans="1:9" ht="15.75" thickTop="1" x14ac:dyDescent="0.25"/>
    <row r="4" spans="1:9" x14ac:dyDescent="0.25">
      <c r="A4" s="13" t="s">
        <v>0</v>
      </c>
      <c r="B4" s="10">
        <v>7</v>
      </c>
      <c r="F4" s="13" t="s">
        <v>9</v>
      </c>
      <c r="G4" s="19">
        <f>MIN(H10:H30)</f>
        <v>4.5486806878478507</v>
      </c>
      <c r="H4" s="24" t="s">
        <v>18</v>
      </c>
    </row>
    <row r="5" spans="1:9" x14ac:dyDescent="0.25">
      <c r="A5" s="13" t="s">
        <v>1</v>
      </c>
      <c r="B5" s="10">
        <v>6</v>
      </c>
    </row>
    <row r="6" spans="1:9" x14ac:dyDescent="0.25">
      <c r="A6" s="13" t="s">
        <v>4</v>
      </c>
      <c r="B6" s="12">
        <f>MAX(A10:A30)</f>
        <v>10</v>
      </c>
      <c r="C6" s="25" t="s">
        <v>7</v>
      </c>
      <c r="D6" s="3"/>
      <c r="E6" s="3"/>
      <c r="F6" s="3"/>
    </row>
    <row r="7" spans="1:9" x14ac:dyDescent="0.25">
      <c r="A7" s="1"/>
      <c r="B7" s="2"/>
      <c r="C7" s="3"/>
      <c r="F7" s="26" t="s">
        <v>11</v>
      </c>
      <c r="G7" s="27" t="s">
        <v>12</v>
      </c>
    </row>
    <row r="8" spans="1:9" x14ac:dyDescent="0.25">
      <c r="B8" s="28" t="s">
        <v>5</v>
      </c>
      <c r="C8" s="3"/>
      <c r="E8" s="28" t="s">
        <v>13</v>
      </c>
      <c r="F8" s="17" t="s">
        <v>14</v>
      </c>
      <c r="G8" s="11"/>
      <c r="H8" s="25" t="s">
        <v>17</v>
      </c>
      <c r="I8" s="6"/>
    </row>
    <row r="9" spans="1:9" x14ac:dyDescent="0.25">
      <c r="A9" s="14" t="s">
        <v>3</v>
      </c>
      <c r="B9" s="14" t="s">
        <v>2</v>
      </c>
      <c r="C9" s="15" t="s">
        <v>6</v>
      </c>
      <c r="D9" s="14" t="s">
        <v>8</v>
      </c>
      <c r="E9" s="14" t="s">
        <v>15</v>
      </c>
      <c r="F9" s="16" t="s">
        <v>2</v>
      </c>
      <c r="G9" s="16" t="s">
        <v>10</v>
      </c>
      <c r="H9" s="15" t="s">
        <v>16</v>
      </c>
    </row>
    <row r="10" spans="1:9" x14ac:dyDescent="0.25">
      <c r="A10" s="9">
        <v>-10</v>
      </c>
      <c r="B10" s="8">
        <f t="shared" ref="B10:B30" si="0">i/n*b</f>
        <v>-6</v>
      </c>
      <c r="C10" s="7">
        <f t="shared" ref="C10:C30" si="1">h/4*( 2 + (1-2*ABS(x)/b)^3 + (1-2*ABS(x)/b) )</f>
        <v>0</v>
      </c>
      <c r="D10" s="9">
        <v>0</v>
      </c>
      <c r="E10" s="5">
        <f t="shared" ref="E10:E24" si="2">j/14*PI()</f>
        <v>0</v>
      </c>
      <c r="F10" s="4">
        <f t="shared" ref="F10:F24" si="3">COS(angle)*rr</f>
        <v>4.5486806878478507</v>
      </c>
      <c r="G10" s="4">
        <f t="shared" ref="G10:G24" si="4">SIN(angle)*rr</f>
        <v>0</v>
      </c>
      <c r="H10" s="18">
        <f t="shared" ref="H10:H30" si="5">SQRT(x^2+fx^2)</f>
        <v>6</v>
      </c>
    </row>
    <row r="11" spans="1:9" x14ac:dyDescent="0.25">
      <c r="A11" s="9">
        <v>-9</v>
      </c>
      <c r="B11" s="8">
        <f t="shared" si="0"/>
        <v>-5.4</v>
      </c>
      <c r="C11" s="7">
        <f t="shared" si="1"/>
        <v>1.204</v>
      </c>
      <c r="D11" s="9">
        <v>1</v>
      </c>
      <c r="E11" s="5">
        <f t="shared" si="2"/>
        <v>0.22439947525641379</v>
      </c>
      <c r="F11" s="4">
        <f t="shared" si="3"/>
        <v>4.4346357661852869</v>
      </c>
      <c r="G11" s="4">
        <f t="shared" si="4"/>
        <v>1.0121766749289542</v>
      </c>
      <c r="H11" s="18">
        <f t="shared" si="5"/>
        <v>5.5325957741371274</v>
      </c>
    </row>
    <row r="12" spans="1:9" x14ac:dyDescent="0.25">
      <c r="A12" s="9">
        <v>-8</v>
      </c>
      <c r="B12" s="8">
        <f t="shared" si="0"/>
        <v>-4.8000000000000007</v>
      </c>
      <c r="C12" s="7">
        <f t="shared" si="1"/>
        <v>2.0719999999999987</v>
      </c>
      <c r="D12" s="9">
        <v>2</v>
      </c>
      <c r="E12" s="5">
        <f t="shared" si="2"/>
        <v>0.44879895051282759</v>
      </c>
      <c r="F12" s="4">
        <f t="shared" si="3"/>
        <v>4.0982196897798753</v>
      </c>
      <c r="G12" s="4">
        <f t="shared" si="4"/>
        <v>1.9735985848952518</v>
      </c>
      <c r="H12" s="18">
        <f t="shared" si="5"/>
        <v>5.2281147653814948</v>
      </c>
    </row>
    <row r="13" spans="1:9" x14ac:dyDescent="0.25">
      <c r="A13" s="9">
        <v>-7</v>
      </c>
      <c r="B13" s="8">
        <f t="shared" si="0"/>
        <v>-4.1999999999999993</v>
      </c>
      <c r="C13" s="7">
        <f t="shared" si="1"/>
        <v>2.6880000000000006</v>
      </c>
      <c r="D13" s="9">
        <v>3</v>
      </c>
      <c r="E13" s="5">
        <f t="shared" si="2"/>
        <v>0.67319842576924138</v>
      </c>
      <c r="F13" s="4">
        <f t="shared" si="3"/>
        <v>3.5563017654537825</v>
      </c>
      <c r="G13" s="4">
        <f t="shared" si="4"/>
        <v>2.8360560207849042</v>
      </c>
      <c r="H13" s="18">
        <f t="shared" si="5"/>
        <v>4.9865162187643586</v>
      </c>
    </row>
    <row r="14" spans="1:9" x14ac:dyDescent="0.25">
      <c r="A14" s="9">
        <v>-6</v>
      </c>
      <c r="B14" s="8">
        <f t="shared" si="0"/>
        <v>-3.5999999999999996</v>
      </c>
      <c r="C14" s="7">
        <f t="shared" si="1"/>
        <v>3.1360000000000001</v>
      </c>
      <c r="D14" s="9">
        <v>4</v>
      </c>
      <c r="E14" s="5">
        <f t="shared" si="2"/>
        <v>0.89759790102565518</v>
      </c>
      <c r="F14" s="4">
        <f t="shared" si="3"/>
        <v>2.8360560207849046</v>
      </c>
      <c r="G14" s="4">
        <f t="shared" si="4"/>
        <v>3.5563017654537825</v>
      </c>
      <c r="H14" s="18">
        <f t="shared" si="5"/>
        <v>4.7743581767605159</v>
      </c>
    </row>
    <row r="15" spans="1:9" x14ac:dyDescent="0.25">
      <c r="A15" s="9">
        <v>-5</v>
      </c>
      <c r="B15" s="8">
        <f t="shared" si="0"/>
        <v>-3</v>
      </c>
      <c r="C15" s="7">
        <f t="shared" si="1"/>
        <v>3.5</v>
      </c>
      <c r="D15" s="9">
        <v>5</v>
      </c>
      <c r="E15" s="5">
        <f t="shared" si="2"/>
        <v>1.121997376282069</v>
      </c>
      <c r="F15" s="4">
        <f t="shared" si="3"/>
        <v>1.973598584895252</v>
      </c>
      <c r="G15" s="4">
        <f t="shared" si="4"/>
        <v>4.0982196897798753</v>
      </c>
      <c r="H15" s="18">
        <f t="shared" si="5"/>
        <v>4.6097722286464435</v>
      </c>
    </row>
    <row r="16" spans="1:9" x14ac:dyDescent="0.25">
      <c r="A16" s="9">
        <v>-4</v>
      </c>
      <c r="B16" s="8">
        <f t="shared" si="0"/>
        <v>-2.4000000000000004</v>
      </c>
      <c r="C16" s="7">
        <f t="shared" si="1"/>
        <v>3.8639999999999994</v>
      </c>
      <c r="D16" s="9">
        <v>6</v>
      </c>
      <c r="E16" s="5">
        <f t="shared" si="2"/>
        <v>1.3463968515384828</v>
      </c>
      <c r="F16" s="4">
        <f t="shared" si="3"/>
        <v>1.0121766749289545</v>
      </c>
      <c r="G16" s="4">
        <f t="shared" si="4"/>
        <v>4.4346357661852869</v>
      </c>
      <c r="H16" s="19">
        <f t="shared" si="5"/>
        <v>4.5486806878478507</v>
      </c>
    </row>
    <row r="17" spans="1:8" x14ac:dyDescent="0.25">
      <c r="A17" s="9">
        <v>-3</v>
      </c>
      <c r="B17" s="8">
        <f t="shared" si="0"/>
        <v>-1.7999999999999998</v>
      </c>
      <c r="C17" s="7">
        <f t="shared" si="1"/>
        <v>4.3120000000000003</v>
      </c>
      <c r="D17" s="9">
        <v>7</v>
      </c>
      <c r="E17" s="5">
        <f t="shared" si="2"/>
        <v>1.5707963267948966</v>
      </c>
      <c r="F17" s="4">
        <f t="shared" si="3"/>
        <v>2.7864045582947368E-16</v>
      </c>
      <c r="G17" s="4">
        <f t="shared" si="4"/>
        <v>4.5486806878478507</v>
      </c>
      <c r="H17" s="18">
        <f t="shared" si="5"/>
        <v>4.6726163976941226</v>
      </c>
    </row>
    <row r="18" spans="1:8" x14ac:dyDescent="0.25">
      <c r="A18" s="9">
        <v>-2</v>
      </c>
      <c r="B18" s="8">
        <f t="shared" si="0"/>
        <v>-1.2000000000000002</v>
      </c>
      <c r="C18" s="7">
        <f t="shared" si="1"/>
        <v>4.9279999999999999</v>
      </c>
      <c r="D18" s="9">
        <v>8</v>
      </c>
      <c r="E18" s="5">
        <f t="shared" si="2"/>
        <v>1.7951958020513104</v>
      </c>
      <c r="F18" s="4">
        <f t="shared" si="3"/>
        <v>-1.012176674928954</v>
      </c>
      <c r="G18" s="4">
        <f t="shared" si="4"/>
        <v>4.4346357661852869</v>
      </c>
      <c r="H18" s="18">
        <f t="shared" si="5"/>
        <v>5.0720000000000001</v>
      </c>
    </row>
    <row r="19" spans="1:8" x14ac:dyDescent="0.25">
      <c r="A19" s="9">
        <v>-1</v>
      </c>
      <c r="B19" s="8">
        <f t="shared" si="0"/>
        <v>-0.60000000000000009</v>
      </c>
      <c r="C19" s="7">
        <f t="shared" si="1"/>
        <v>5.7959999999999994</v>
      </c>
      <c r="D19" s="9">
        <v>9</v>
      </c>
      <c r="E19" s="5">
        <f t="shared" si="2"/>
        <v>2.0195952773077241</v>
      </c>
      <c r="F19" s="4">
        <f t="shared" si="3"/>
        <v>-1.9735985848952515</v>
      </c>
      <c r="G19" s="4">
        <f t="shared" si="4"/>
        <v>4.0982196897798753</v>
      </c>
      <c r="H19" s="18">
        <f t="shared" si="5"/>
        <v>5.8269731422068514</v>
      </c>
    </row>
    <row r="20" spans="1:8" x14ac:dyDescent="0.25">
      <c r="A20" s="9">
        <v>0</v>
      </c>
      <c r="B20" s="8">
        <f t="shared" si="0"/>
        <v>0</v>
      </c>
      <c r="C20" s="7">
        <f t="shared" si="1"/>
        <v>7</v>
      </c>
      <c r="D20" s="9">
        <v>10</v>
      </c>
      <c r="E20" s="5">
        <f t="shared" si="2"/>
        <v>2.2439947525641379</v>
      </c>
      <c r="F20" s="4">
        <f t="shared" si="3"/>
        <v>-2.8360560207849042</v>
      </c>
      <c r="G20" s="4">
        <f t="shared" si="4"/>
        <v>3.556301765453783</v>
      </c>
      <c r="H20" s="18">
        <f t="shared" si="5"/>
        <v>7</v>
      </c>
    </row>
    <row r="21" spans="1:8" x14ac:dyDescent="0.25">
      <c r="A21" s="9">
        <v>1</v>
      </c>
      <c r="B21" s="8">
        <f t="shared" si="0"/>
        <v>0.60000000000000009</v>
      </c>
      <c r="C21" s="7">
        <f t="shared" si="1"/>
        <v>5.7959999999999994</v>
      </c>
      <c r="D21" s="9">
        <v>11</v>
      </c>
      <c r="E21" s="5">
        <f t="shared" si="2"/>
        <v>2.4683942278205517</v>
      </c>
      <c r="F21" s="4">
        <f t="shared" si="3"/>
        <v>-3.5563017654537825</v>
      </c>
      <c r="G21" s="4">
        <f t="shared" si="4"/>
        <v>2.8360560207849046</v>
      </c>
      <c r="H21" s="18">
        <f t="shared" si="5"/>
        <v>5.8269731422068514</v>
      </c>
    </row>
    <row r="22" spans="1:8" x14ac:dyDescent="0.25">
      <c r="A22" s="9">
        <v>2</v>
      </c>
      <c r="B22" s="8">
        <f t="shared" si="0"/>
        <v>1.2000000000000002</v>
      </c>
      <c r="C22" s="7">
        <f t="shared" si="1"/>
        <v>4.9279999999999999</v>
      </c>
      <c r="D22" s="9">
        <v>12</v>
      </c>
      <c r="E22" s="5">
        <f t="shared" si="2"/>
        <v>2.6927937030769655</v>
      </c>
      <c r="F22" s="4">
        <f t="shared" si="3"/>
        <v>-4.0982196897798744</v>
      </c>
      <c r="G22" s="4">
        <f t="shared" si="4"/>
        <v>1.9735985848952522</v>
      </c>
      <c r="H22" s="18">
        <f t="shared" si="5"/>
        <v>5.0720000000000001</v>
      </c>
    </row>
    <row r="23" spans="1:8" x14ac:dyDescent="0.25">
      <c r="A23" s="9">
        <v>3</v>
      </c>
      <c r="B23" s="8">
        <f t="shared" si="0"/>
        <v>1.7999999999999998</v>
      </c>
      <c r="C23" s="7">
        <f t="shared" si="1"/>
        <v>4.3120000000000003</v>
      </c>
      <c r="D23" s="9">
        <v>13</v>
      </c>
      <c r="E23" s="5">
        <f t="shared" si="2"/>
        <v>2.9171931783333793</v>
      </c>
      <c r="F23" s="4">
        <f t="shared" si="3"/>
        <v>-4.4346357661852869</v>
      </c>
      <c r="G23" s="4">
        <f t="shared" si="4"/>
        <v>1.0121766749289549</v>
      </c>
      <c r="H23" s="18">
        <f t="shared" si="5"/>
        <v>4.6726163976941226</v>
      </c>
    </row>
    <row r="24" spans="1:8" x14ac:dyDescent="0.25">
      <c r="A24" s="9">
        <v>4</v>
      </c>
      <c r="B24" s="8">
        <f t="shared" si="0"/>
        <v>2.4000000000000004</v>
      </c>
      <c r="C24" s="7">
        <f t="shared" si="1"/>
        <v>3.8639999999999994</v>
      </c>
      <c r="D24" s="9">
        <v>14</v>
      </c>
      <c r="E24" s="5">
        <f t="shared" si="2"/>
        <v>3.1415926535897931</v>
      </c>
      <c r="F24" s="4">
        <f t="shared" si="3"/>
        <v>-4.5486806878478507</v>
      </c>
      <c r="G24" s="4">
        <f t="shared" si="4"/>
        <v>5.5728091165894736E-16</v>
      </c>
      <c r="H24" s="18">
        <f t="shared" si="5"/>
        <v>4.5486806878478507</v>
      </c>
    </row>
    <row r="25" spans="1:8" x14ac:dyDescent="0.25">
      <c r="A25" s="9">
        <v>5</v>
      </c>
      <c r="B25" s="8">
        <f t="shared" si="0"/>
        <v>3</v>
      </c>
      <c r="C25" s="7">
        <f t="shared" si="1"/>
        <v>3.5</v>
      </c>
      <c r="H25" s="18">
        <f t="shared" si="5"/>
        <v>4.6097722286464435</v>
      </c>
    </row>
    <row r="26" spans="1:8" x14ac:dyDescent="0.25">
      <c r="A26" s="9">
        <v>6</v>
      </c>
      <c r="B26" s="8">
        <f t="shared" si="0"/>
        <v>3.5999999999999996</v>
      </c>
      <c r="C26" s="7">
        <f t="shared" si="1"/>
        <v>3.1360000000000001</v>
      </c>
      <c r="H26" s="18">
        <f t="shared" si="5"/>
        <v>4.7743581767605159</v>
      </c>
    </row>
    <row r="27" spans="1:8" x14ac:dyDescent="0.25">
      <c r="A27" s="9">
        <v>7</v>
      </c>
      <c r="B27" s="8">
        <f t="shared" si="0"/>
        <v>4.1999999999999993</v>
      </c>
      <c r="C27" s="7">
        <f t="shared" si="1"/>
        <v>2.6880000000000006</v>
      </c>
      <c r="H27" s="18">
        <f t="shared" si="5"/>
        <v>4.9865162187643586</v>
      </c>
    </row>
    <row r="28" spans="1:8" x14ac:dyDescent="0.25">
      <c r="A28" s="9">
        <v>8</v>
      </c>
      <c r="B28" s="8">
        <f t="shared" si="0"/>
        <v>4.8000000000000007</v>
      </c>
      <c r="C28" s="7">
        <f t="shared" si="1"/>
        <v>2.0719999999999987</v>
      </c>
      <c r="H28" s="18">
        <f t="shared" si="5"/>
        <v>5.2281147653814948</v>
      </c>
    </row>
    <row r="29" spans="1:8" x14ac:dyDescent="0.25">
      <c r="A29" s="9">
        <v>9</v>
      </c>
      <c r="B29" s="8">
        <f t="shared" si="0"/>
        <v>5.4</v>
      </c>
      <c r="C29" s="7">
        <f t="shared" si="1"/>
        <v>1.204</v>
      </c>
      <c r="H29" s="18">
        <f t="shared" si="5"/>
        <v>5.5325957741371274</v>
      </c>
    </row>
    <row r="30" spans="1:8" x14ac:dyDescent="0.25">
      <c r="A30" s="9">
        <v>10</v>
      </c>
      <c r="B30" s="8">
        <f t="shared" si="0"/>
        <v>6</v>
      </c>
      <c r="C30" s="7">
        <f t="shared" si="1"/>
        <v>0</v>
      </c>
      <c r="H30" s="18">
        <f t="shared" si="5"/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angle</vt:lpstr>
      <vt:lpstr>b</vt:lpstr>
      <vt:lpstr>fx</vt:lpstr>
      <vt:lpstr>h</vt:lpstr>
      <vt:lpstr>i</vt:lpstr>
      <vt:lpstr>j</vt:lpstr>
      <vt:lpstr>n</vt:lpstr>
      <vt:lpstr>rr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Strommer László</dc:creator>
  <cp:lastModifiedBy>Strommer László</cp:lastModifiedBy>
  <dcterms:created xsi:type="dcterms:W3CDTF">2019-10-30T09:17:57Z</dcterms:created>
  <dcterms:modified xsi:type="dcterms:W3CDTF">2019-10-30T11:10:58Z</dcterms:modified>
</cp:coreProperties>
</file>